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0" yWindow="0" windowWidth="28800" windowHeight="123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E46" i="15"/>
  <c r="L45" i="15"/>
  <c r="D10" i="22"/>
  <c r="L4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<sst xmlns="http://schemas.openxmlformats.org/spreadsheetml/2006/main" count="290" uniqueCount="218">
  <si>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</si>
  <si>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</si>
  <si>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</si>
  <si>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</si>
  <si>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</si>
  <si>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</si>
  <si>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</si>
  <si>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</si>
  <si>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</si>
  <si>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</si>
  <si>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</si>
  <si>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</si>
  <si>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</si>
  <si>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</si>
  <si>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</si>
  <si>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</si>
  <si>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</si>
  <si>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</si>
  <si>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</si>
  <si>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</si>
  <si>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</si>
  <si>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</si>
  <si>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</si>
  <si>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</si>
  <si>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</si>
  <si>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</si>
  <si>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</si>
  <si>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</si>
  <si>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</si>
  <si>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</si>
  <si>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</si>
  <si>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</si>
  <si>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</si>
  <si>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</si>
  <si>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</si>
  <si>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</si>
  <si>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</si>
  <si>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</si>
  <si>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</si>
  <si>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</si>
  <si>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</si>
  <si>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</si>
  <si>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</si>
  <si>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</si>
  <si>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</si>
  <si>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</si>
  <si>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</si>
  <si>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</si>
  <si>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</si>
  <si>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</si>
  <si>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</si>
  <si>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</si>
  <si>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</si>
  <si>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</si>
  <si>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</si>
  <si>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</si>
  <si>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</si>
  <si>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</si>
  <si>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</si>
  <si>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</si>
  <si>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</si>
  <si>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</si>
  <si>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</si>
  <si>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</si>
  <si>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</si>
  <si>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</si>
  <si>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</si>
  <si>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</si>
  <si>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</si>
  <si>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</si>
  <si>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</si>
  <si>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</si>
  <si>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</si>
  <si>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</si>
  <si>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</si>
  <si>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</si>
  <si>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</si>
  <si>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</si>
  <si>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</si>
  <si>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</si>
  <si>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</si>
  <si>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</si>
  <si>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</si>
  <si>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</si>
  <si>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</si>
  <si>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</si>
  <si>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</si>
  <si>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</si>
  <si>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</si>
  <si>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</si>
  <si>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</si>
  <si>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</si>
  <si>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</si>
  <si>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</si>
  <si>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</si>
  <si>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</si>
  <si>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</si>
  <si>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</si>
  <si>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</si>
  <si>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</si>
  <si>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</si>
  <si>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</si>
  <si>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</si>
  <si>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</si>
  <si>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</si>
  <si>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</si>
  <si>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</si>
  <si>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</si>
  <si>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</si>
  <si>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</si>
  <si>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</si>
  <si>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</si>
  <si>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</si>
  <si>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</si>
  <si>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</si>
  <si>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</si>
  <si>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</si>
  <si>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</si>
  <si>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</si>
  <si>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</si>
  <si>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</si>
  <si>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</si>
  <si>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</si>
  <si>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</si>
  <si>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</si>
  <si>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</si>
  <si>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</si>
  <si>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</si>
  <si>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</si>
  <si>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</si>
  <si>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</si>
  <si>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</si>
  <si>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</si>
  <si>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</si>
  <si>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</si>
  <si>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</si>
  <si>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</si>
  <si>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</si>
  <si>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</si>
  <si>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</si>
  <si>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</si>
  <si>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</si>
  <si>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</si>
  <si>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</si>
  <si>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</si>
  <si>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</si>
  <si>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</si>
  <si>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</si>
  <si>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</si>
  <si>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</si>
  <si>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</si>
  <si>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</si>
  <si>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</si>
  <si>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</si>
  <si>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</si>
  <si>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</si>
  <si>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</si>
  <si>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</si>
  <si>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</si>
  <si>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</si>
  <si>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</si>
  <si>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</si>
  <si>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</si>
  <si>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</si>
  <si>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</si>
  <si>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</si>
  <si>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</si>
  <si>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</si>
  <si>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</si>
  <si>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</si>
  <si>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</si>
  <si>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</si>
  <si>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</si>
  <si>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</si>
  <si>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</si>
  <si>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</si>
  <si>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</si>
  <si>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</si>
  <si>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</si>
  <si>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</si>
  <si>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</si>
  <si>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</si>
  <si>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</si>
  <si>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</si>
  <si>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</si>
  <si>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</si>
  <si>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</si>
  <si>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</si>
  <si>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</si>
  <si>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</si>
  <si>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</si>
  <si>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</si>
  <si>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</si>
  <si>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</si>
  <si>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</si>
  <si>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</si>
  <si>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</si>
  <si>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</si>
  <si>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</si>
  <si>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</si>
  <si>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</si>
  <si>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</si>
  <si>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</si>
  <si>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</si>
  <si>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</si>
  <si>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</si>
  <si>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</si>
  <si>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</si>
  <si>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Лозівський міськрайонний суд Харківської області</t>
  </si>
  <si>
    <t>64600.м. Лозова.вул. Ярослава Мудрого 9</t>
  </si>
  <si>
    <t>Доручення судів України / іноземних судів</t>
  </si>
  <si>
    <t xml:space="preserve">Розглянуто справ судом присяжних </t>
  </si>
  <si>
    <t>О.А. Ткаченко</t>
  </si>
  <si>
    <t>М.В. Пеньшина</t>
  </si>
  <si>
    <t>(05745) 2-36-70</t>
  </si>
  <si>
    <t>(05745) 2-58-83</t>
  </si>
  <si>
    <t>inbox@lzm.hr.court.gov.ua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</si>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</sst>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&amp;C&amp;LA65E22ED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514</v>
      </c>
      <c r="F6" s="105">
        <v>301</v>
      </c>
      <c r="G6" s="105">
        <v>3</v>
      </c>
      <c r="H6" s="105">
        <v>329</v>
      </c>
      <c r="I6" s="105" t="s">
        <v>206</v>
      </c>
      <c r="J6" s="105">
        <v>185</v>
      </c>
      <c r="K6" s="84">
        <v>83</v>
      </c>
      <c r="L6" s="91">
        <f t="shared" ref="L6:L46" si="0">E6-F6</f>
        <v>213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1130</v>
      </c>
      <c r="F7" s="105">
        <v>1111</v>
      </c>
      <c r="G7" s="105"/>
      <c r="H7" s="105">
        <v>1115</v>
      </c>
      <c r="I7" s="105">
        <v>946</v>
      </c>
      <c r="J7" s="105">
        <v>15</v>
      </c>
      <c r="K7" s="84"/>
      <c r="L7" s="91">
        <f t="shared" si="0"/>
        <v>19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1</v>
      </c>
      <c r="F8" s="105"/>
      <c r="G8" s="105"/>
      <c r="H8" s="105">
        <v>1</v>
      </c>
      <c r="I8" s="105">
        <v>1</v>
      </c>
      <c r="J8" s="105"/>
      <c r="K8" s="84"/>
      <c r="L8" s="91">
        <f t="shared" si="0"/>
        <v>1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262</v>
      </c>
      <c r="F9" s="105">
        <v>254</v>
      </c>
      <c r="G9" s="105">
        <v>7</v>
      </c>
      <c r="H9" s="85">
        <v>249</v>
      </c>
      <c r="I9" s="105">
        <v>193</v>
      </c>
      <c r="J9" s="105">
        <v>13</v>
      </c>
      <c r="K9" s="84"/>
      <c r="L9" s="91">
        <f t="shared" si="0"/>
        <v>8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4</v>
      </c>
      <c r="F10" s="105">
        <v>3</v>
      </c>
      <c r="G10" s="105"/>
      <c r="H10" s="105">
        <v>2</v>
      </c>
      <c r="I10" s="105"/>
      <c r="J10" s="105">
        <v>2</v>
      </c>
      <c r="K10" s="84"/>
      <c r="L10" s="91">
        <f t="shared" si="0"/>
        <v>1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15</v>
      </c>
      <c r="F12" s="105">
        <v>14</v>
      </c>
      <c r="G12" s="105"/>
      <c r="H12" s="105">
        <v>15</v>
      </c>
      <c r="I12" s="105">
        <v>6</v>
      </c>
      <c r="J12" s="105"/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4</v>
      </c>
      <c r="F13" s="105"/>
      <c r="G13" s="105"/>
      <c r="H13" s="105">
        <v>1</v>
      </c>
      <c r="I13" s="105"/>
      <c r="J13" s="105">
        <v>3</v>
      </c>
      <c r="K13" s="84">
        <v>1</v>
      </c>
      <c r="L13" s="91">
        <f t="shared" si="0"/>
        <v>4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28</v>
      </c>
      <c r="F14" s="112">
        <v>28</v>
      </c>
      <c r="G14" s="112"/>
      <c r="H14" s="112">
        <v>28</v>
      </c>
      <c r="I14" s="112">
        <v>26</v>
      </c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1958</v>
      </c>
      <c r="F16" s="86">
        <f t="shared" si="1"/>
        <v>1711</v>
      </c>
      <c r="G16" s="86">
        <f t="shared" si="1"/>
        <v>10</v>
      </c>
      <c r="H16" s="86">
        <f t="shared" si="1"/>
        <v>1740</v>
      </c>
      <c r="I16" s="86">
        <f t="shared" si="1"/>
        <v>1172</v>
      </c>
      <c r="J16" s="86">
        <f t="shared" si="1"/>
        <v>218</v>
      </c>
      <c r="K16" s="86">
        <f t="shared" si="1"/>
        <v>84</v>
      </c>
      <c r="L16" s="91">
        <f t="shared" si="0"/>
        <v>247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45</v>
      </c>
      <c r="F17" s="84">
        <v>43</v>
      </c>
      <c r="G17" s="84">
        <v>1</v>
      </c>
      <c r="H17" s="84">
        <v>45</v>
      </c>
      <c r="I17" s="84">
        <v>36</v>
      </c>
      <c r="J17" s="84"/>
      <c r="K17" s="84"/>
      <c r="L17" s="91">
        <f t="shared" si="0"/>
        <v>2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41</v>
      </c>
      <c r="F18" s="84">
        <v>37</v>
      </c>
      <c r="G18" s="84">
        <v>1</v>
      </c>
      <c r="H18" s="84">
        <v>39</v>
      </c>
      <c r="I18" s="84">
        <v>31</v>
      </c>
      <c r="J18" s="84">
        <v>2</v>
      </c>
      <c r="K18" s="84"/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2</v>
      </c>
      <c r="F20" s="84">
        <v>1</v>
      </c>
      <c r="G20" s="84"/>
      <c r="H20" s="84">
        <v>2</v>
      </c>
      <c r="I20" s="84">
        <v>1</v>
      </c>
      <c r="J20" s="84"/>
      <c r="K20" s="84"/>
      <c r="L20" s="91">
        <f t="shared" si="0"/>
        <v>1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52</v>
      </c>
      <c r="F25" s="94">
        <v>46</v>
      </c>
      <c r="G25" s="94">
        <v>2</v>
      </c>
      <c r="H25" s="94">
        <v>50</v>
      </c>
      <c r="I25" s="94">
        <v>32</v>
      </c>
      <c r="J25" s="94">
        <v>2</v>
      </c>
      <c r="K25" s="94"/>
      <c r="L25" s="91">
        <f t="shared" si="0"/>
        <v>6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1521</v>
      </c>
      <c r="F26" s="84">
        <v>1430</v>
      </c>
      <c r="G26" s="84">
        <v>1</v>
      </c>
      <c r="H26" s="84">
        <v>1383</v>
      </c>
      <c r="I26" s="84">
        <v>1053</v>
      </c>
      <c r="J26" s="84">
        <v>138</v>
      </c>
      <c r="K26" s="84"/>
      <c r="L26" s="91">
        <f t="shared" si="0"/>
        <v>91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8</v>
      </c>
      <c r="F27" s="84">
        <v>8</v>
      </c>
      <c r="G27" s="84"/>
      <c r="H27" s="84">
        <v>8</v>
      </c>
      <c r="I27" s="84">
        <v>5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1428</v>
      </c>
      <c r="F28" s="84">
        <v>1351</v>
      </c>
      <c r="G28" s="84">
        <v>5</v>
      </c>
      <c r="H28" s="84">
        <v>1312</v>
      </c>
      <c r="I28" s="84">
        <v>1231</v>
      </c>
      <c r="J28" s="84">
        <v>116</v>
      </c>
      <c r="K28" s="84"/>
      <c r="L28" s="91">
        <f t="shared" si="0"/>
        <v>77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1521</v>
      </c>
      <c r="F29" s="84">
        <v>1251</v>
      </c>
      <c r="G29" s="84">
        <v>23</v>
      </c>
      <c r="H29" s="84">
        <v>1263</v>
      </c>
      <c r="I29" s="84">
        <v>1060</v>
      </c>
      <c r="J29" s="84">
        <v>258</v>
      </c>
      <c r="K29" s="84">
        <v>21</v>
      </c>
      <c r="L29" s="91">
        <f t="shared" si="0"/>
        <v>270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144</v>
      </c>
      <c r="F30" s="84">
        <v>139</v>
      </c>
      <c r="G30" s="84"/>
      <c r="H30" s="84">
        <v>141</v>
      </c>
      <c r="I30" s="84">
        <v>126</v>
      </c>
      <c r="J30" s="84">
        <v>3</v>
      </c>
      <c r="K30" s="84"/>
      <c r="L30" s="91">
        <f t="shared" si="0"/>
        <v>5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159</v>
      </c>
      <c r="F31" s="84">
        <v>126</v>
      </c>
      <c r="G31" s="84"/>
      <c r="H31" s="84">
        <v>140</v>
      </c>
      <c r="I31" s="84">
        <v>125</v>
      </c>
      <c r="J31" s="84">
        <v>19</v>
      </c>
      <c r="K31" s="84"/>
      <c r="L31" s="91">
        <f t="shared" si="0"/>
        <v>33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26</v>
      </c>
      <c r="F32" s="84">
        <v>19</v>
      </c>
      <c r="G32" s="84"/>
      <c r="H32" s="84">
        <v>21</v>
      </c>
      <c r="I32" s="84">
        <v>16</v>
      </c>
      <c r="J32" s="84">
        <v>5</v>
      </c>
      <c r="K32" s="84"/>
      <c r="L32" s="91">
        <f t="shared" si="0"/>
        <v>7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5</v>
      </c>
      <c r="F33" s="84">
        <v>3</v>
      </c>
      <c r="G33" s="84"/>
      <c r="H33" s="84">
        <v>5</v>
      </c>
      <c r="I33" s="84">
        <v>2</v>
      </c>
      <c r="J33" s="84"/>
      <c r="K33" s="84"/>
      <c r="L33" s="91">
        <f t="shared" si="0"/>
        <v>2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11</v>
      </c>
      <c r="F36" s="84">
        <v>10</v>
      </c>
      <c r="G36" s="84"/>
      <c r="H36" s="84">
        <v>11</v>
      </c>
      <c r="I36" s="84">
        <v>5</v>
      </c>
      <c r="J36" s="84"/>
      <c r="K36" s="84"/>
      <c r="L36" s="91">
        <f t="shared" si="0"/>
        <v>1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114</v>
      </c>
      <c r="F37" s="84">
        <v>108</v>
      </c>
      <c r="G37" s="84"/>
      <c r="H37" s="84">
        <v>111</v>
      </c>
      <c r="I37" s="84">
        <v>77</v>
      </c>
      <c r="J37" s="84">
        <v>3</v>
      </c>
      <c r="K37" s="84"/>
      <c r="L37" s="91">
        <f t="shared" si="0"/>
        <v>6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/>
      <c r="I38" s="84"/>
      <c r="J38" s="84">
        <v>1</v>
      </c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6</v>
      </c>
      <c r="F39" s="84">
        <v>6</v>
      </c>
      <c r="G39" s="84"/>
      <c r="H39" s="84">
        <v>6</v>
      </c>
      <c r="I39" s="84">
        <v>3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3591</v>
      </c>
      <c r="F40" s="94">
        <v>3174</v>
      </c>
      <c r="G40" s="94">
        <v>24</v>
      </c>
      <c r="H40" s="94">
        <v>3048</v>
      </c>
      <c r="I40" s="94">
        <v>2346</v>
      </c>
      <c r="J40" s="94">
        <v>543</v>
      </c>
      <c r="K40" s="94">
        <v>21</v>
      </c>
      <c r="L40" s="91">
        <f t="shared" si="0"/>
        <v>417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1034</v>
      </c>
      <c r="F41" s="84">
        <v>983</v>
      </c>
      <c r="G41" s="84"/>
      <c r="H41" s="84">
        <v>1001</v>
      </c>
      <c r="I41" s="84" t="s">
        <v>206</v>
      </c>
      <c r="J41" s="84">
        <v>33</v>
      </c>
      <c r="K41" s="84"/>
      <c r="L41" s="91">
        <f t="shared" si="0"/>
        <v>51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17</v>
      </c>
      <c r="F42" s="84">
        <v>17</v>
      </c>
      <c r="G42" s="84"/>
      <c r="H42" s="84">
        <v>16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34</v>
      </c>
      <c r="F43" s="84">
        <v>32</v>
      </c>
      <c r="G43" s="84"/>
      <c r="H43" s="84">
        <v>34</v>
      </c>
      <c r="I43" s="84">
        <v>20</v>
      </c>
      <c r="J43" s="84"/>
      <c r="K43" s="84"/>
      <c r="L43" s="91">
        <f t="shared" si="0"/>
        <v>2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1069</v>
      </c>
      <c r="F45" s="84">
        <f>F41+F43+F44</f>
        <v>1016</v>
      </c>
      <c r="G45" s="84">
        <f>G41+G43+G44</f>
        <v>0</v>
      </c>
      <c r="H45" s="84">
        <f>H41+H43+H44</f>
        <v>1036</v>
      </c>
      <c r="I45" s="84">
        <f>I43+I44</f>
        <v>20</v>
      </c>
      <c r="J45" s="84">
        <f>J41+J43+J44</f>
        <v>33</v>
      </c>
      <c r="K45" s="84">
        <f>K41+K43+K44</f>
        <v>0</v>
      </c>
      <c r="L45" s="91">
        <f t="shared" si="0"/>
        <v>53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6670</v>
      </c>
      <c r="F46" s="84">
        <f t="shared" si="2"/>
        <v>5947</v>
      </c>
      <c r="G46" s="84">
        <f t="shared" si="2"/>
        <v>36</v>
      </c>
      <c r="H46" s="84">
        <f t="shared" si="2"/>
        <v>5874</v>
      </c>
      <c r="I46" s="84">
        <f t="shared" si="2"/>
        <v>3570</v>
      </c>
      <c r="J46" s="84">
        <f t="shared" si="2"/>
        <v>796</v>
      </c>
      <c r="K46" s="84">
        <f t="shared" si="2"/>
        <v>105</v>
      </c>
      <c r="L46" s="91">
        <f t="shared" si="0"/>
        <v>723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&amp;R2&amp;C&amp;R2&amp;LA65E22ED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20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16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168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34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28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32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52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27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35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141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249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6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7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77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227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897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92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27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102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18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22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119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20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20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2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20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10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&amp;R3&amp;C&amp;R3&amp;LA65E22ED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330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284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30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11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30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4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21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1</v>
      </c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224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1351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11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/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22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18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8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52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16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3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690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927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777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1336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2255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9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42381189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10561875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46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11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128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35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12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8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5184</v>
      </c>
      <c r="F57" s="115">
        <f>F58+F61+F62+F63</f>
        <v>615</v>
      </c>
      <c r="G57" s="115">
        <f>G58+G61+G62+G63</f>
        <v>45</v>
      </c>
      <c r="H57" s="115">
        <f>H58+H61+H62+H63</f>
        <v>20</v>
      </c>
      <c r="I57" s="115">
        <f>I58+I61+I62+I63</f>
        <v>10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1583</v>
      </c>
      <c r="F58" s="94">
        <v>121</v>
      </c>
      <c r="G58" s="94">
        <v>16</v>
      </c>
      <c r="H58" s="94">
        <v>13</v>
      </c>
      <c r="I58" s="94">
        <v>7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207</v>
      </c>
      <c r="F59" s="86">
        <v>88</v>
      </c>
      <c r="G59" s="86">
        <v>15</v>
      </c>
      <c r="H59" s="86">
        <v>13</v>
      </c>
      <c r="I59" s="86">
        <v>6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1090</v>
      </c>
      <c r="F60" s="86">
        <v>24</v>
      </c>
      <c r="G60" s="86">
        <v>1</v>
      </c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28</v>
      </c>
      <c r="F61" s="84">
        <v>21</v>
      </c>
      <c r="G61" s="84"/>
      <c r="H61" s="84">
        <v>1</v>
      </c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2546</v>
      </c>
      <c r="F62" s="84">
        <v>464</v>
      </c>
      <c r="G62" s="84">
        <v>29</v>
      </c>
      <c r="H62" s="84">
        <v>6</v>
      </c>
      <c r="I62" s="84">
        <v>3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1027</v>
      </c>
      <c r="F63" s="84">
        <v>9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3728</v>
      </c>
      <c r="G67" s="108">
        <v>68559295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2950</v>
      </c>
      <c r="G68" s="88">
        <v>67733607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778</v>
      </c>
      <c r="G69" s="88">
        <v>825688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594</v>
      </c>
      <c r="G70" s="108">
        <v>415247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&amp;R4&amp;C&amp;R4&amp;LA65E22ED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13.190954773869347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38.532110091743121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3.867403314917127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98.772490331259462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734.25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833.75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44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41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149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7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118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54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&amp;R5&amp;C&amp;R5&amp;LA65E22ED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2021-02-11T08:29:25Z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A65E22ED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